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CassidyC\Desktop\"/>
    </mc:Choice>
  </mc:AlternateContent>
  <xr:revisionPtr revIDLastSave="0" documentId="8_{FF29036A-1D66-4BA0-97D1-21DB3E946E23}" xr6:coauthVersionLast="47" xr6:coauthVersionMax="47" xr10:uidLastSave="{00000000-0000-0000-0000-000000000000}"/>
  <bookViews>
    <workbookView xWindow="28680" yWindow="-120" windowWidth="29040" windowHeight="15720" firstSheet="2" xr2:uid="{1E794C20-F9CE-4106-8EBD-4B4789EF9957}"/>
  </bookViews>
  <sheets>
    <sheet name="1." sheetId="1" r:id="rId1"/>
    <sheet name="2." sheetId="2" r:id="rId2"/>
    <sheet name="3.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N6" i="1" l="1"/>
  <c r="N7" i="1"/>
  <c r="N8" i="1"/>
  <c r="N9" i="1"/>
  <c r="N10" i="1"/>
  <c r="N11" i="1"/>
  <c r="M5" i="1"/>
  <c r="L5" i="1"/>
  <c r="J5" i="1"/>
  <c r="H5" i="1"/>
  <c r="E5" i="1"/>
  <c r="N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tc={6481EE22-3B92-432F-A746-EDFC856BFB4D}</author>
  </authors>
  <commentList>
    <comment ref="A1" authorId="0" shapeId="0" xr:uid="{6481EE22-3B92-432F-A746-EDFC856BFB4D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@Cassidy Coral (ELHT) Information Governance , query last sentence.</t>
      </text>
    </comment>
  </commentList>
</comments>
</file>

<file path=xl/sharedStrings.xml><?xml version="1.0" encoding="utf-8"?>
<sst xmlns="http://schemas.openxmlformats.org/spreadsheetml/2006/main" count="66" uniqueCount="61">
  <si>
    <t xml:space="preserve">The Trust’s total spend on agency staffing, broken down by staff group (Nursing, Allied Health Professionals, Doctors/Medical, Admin, and Non-Clinical), by month, and by agency or Managed Service Provider (MSP).- </t>
  </si>
  <si>
    <t>Staff Group</t>
  </si>
  <si>
    <t>Grand Total</t>
  </si>
  <si>
    <t>Consultants (Agency)</t>
  </si>
  <si>
    <t>Career/Staff Grades (Agency)</t>
  </si>
  <si>
    <t>Trainee Grades (Agency)</t>
  </si>
  <si>
    <t>Regst'D Nurses &amp; Others (Agen)</t>
  </si>
  <si>
    <t>Hcare Scients &amp; Others (Agncy)</t>
  </si>
  <si>
    <t>Nhs Infrastructure Supp (Agen)</t>
  </si>
  <si>
    <t>Support Clin Staff (Agecy)</t>
  </si>
  <si>
    <t>Agency Name</t>
  </si>
  <si>
    <t>Altrix Technology Ltd</t>
  </si>
  <si>
    <t>Applocum</t>
  </si>
  <si>
    <t>Atlantis Medical Ltd</t>
  </si>
  <si>
    <t>Candy Healthcare Recruitment Ltd</t>
  </si>
  <si>
    <t>Care Providers Healthcare</t>
  </si>
  <si>
    <t>Coben Healthcare Ltd</t>
  </si>
  <si>
    <t>Cpw Resourcing  Ltd T/A Healthcare Profession</t>
  </si>
  <si>
    <t>Day Webster</t>
  </si>
  <si>
    <t>Drc Locums Ltd</t>
  </si>
  <si>
    <t>Eleventh Hour Group Ltd</t>
  </si>
  <si>
    <t>Enferm Employment Agency</t>
  </si>
  <si>
    <t>Firstpoint Healthcare Ltd</t>
  </si>
  <si>
    <t>Global Medics Ltd</t>
  </si>
  <si>
    <t>Globe Locums Limited</t>
  </si>
  <si>
    <t>Healthcare Recruiters Limited</t>
  </si>
  <si>
    <t>Ibraheed LTD</t>
  </si>
  <si>
    <t>Icontact Ltd</t>
  </si>
  <si>
    <t>Id Medical Ltd</t>
  </si>
  <si>
    <t>IMC Locums Ltd</t>
  </si>
  <si>
    <t>Interact Medical</t>
  </si>
  <si>
    <t>Lancashire County Council</t>
  </si>
  <si>
    <t>Local Primary Care Limited</t>
  </si>
  <si>
    <t>Locum Vision</t>
  </si>
  <si>
    <t>Maxxima Ltd</t>
  </si>
  <si>
    <t>Mcmillan Healthcare Limited</t>
  </si>
  <si>
    <t>Medacs Healthcare Plc</t>
  </si>
  <si>
    <t>Medecho Ltd</t>
  </si>
  <si>
    <t>Medical Locums Group Ltd</t>
  </si>
  <si>
    <t>Medical Staffing Limited</t>
  </si>
  <si>
    <t>Medlocums Recruitment Ltd</t>
  </si>
  <si>
    <t>National Locums</t>
  </si>
  <si>
    <t>Pertemps Medical Professionals Limited</t>
  </si>
  <si>
    <t>Prometheus Medical Ltd</t>
  </si>
  <si>
    <t>Pulse Healthcare Ltd</t>
  </si>
  <si>
    <t>Service Care Solutions Limited</t>
  </si>
  <si>
    <t>SET Healthcare Ltd</t>
  </si>
  <si>
    <t>Tfs Healthcare Ltd</t>
  </si>
  <si>
    <t>Total Assist Care Limited</t>
  </si>
  <si>
    <t>Urgent Staffing Limited</t>
  </si>
  <si>
    <t>Your World Nursing</t>
  </si>
  <si>
    <t>Your World Recruitment Ltd</t>
  </si>
  <si>
    <t>(blank)</t>
  </si>
  <si>
    <r>
      <rPr>
        <sz val="10"/>
        <color rgb="FF000000"/>
        <rFont val="Verdana"/>
      </rPr>
      <t xml:space="preserve">2. The Trust’s spend on agency staffing via </t>
    </r>
    <r>
      <rPr>
        <b/>
        <sz val="10"/>
        <color rgb="FF000000"/>
        <rFont val="Verdana"/>
      </rPr>
      <t>framework suppliers vs off-framework suppliers</t>
    </r>
    <r>
      <rPr>
        <sz val="10"/>
        <color rgb="FF000000"/>
        <rFont val="Verdana"/>
      </rPr>
      <t xml:space="preserve">, broken down by staff group. </t>
    </r>
    <r>
      <rPr>
        <b/>
        <sz val="10"/>
        <color rgb="FF000000"/>
        <rFont val="Verdana"/>
      </rPr>
      <t>On framework only and within the attached for M&amp;D.</t>
    </r>
  </si>
  <si>
    <t>Agency Spend</t>
  </si>
  <si>
    <r>
      <rPr>
        <sz val="10"/>
        <color rgb="FF000000"/>
        <rFont val="Verdana"/>
      </rPr>
      <t xml:space="preserve">3. The Trust’s spend on </t>
    </r>
    <r>
      <rPr>
        <b/>
        <sz val="10"/>
        <color rgb="FF000000"/>
        <rFont val="Verdana"/>
      </rPr>
      <t>international recruitment</t>
    </r>
    <r>
      <rPr>
        <sz val="10"/>
        <color rgb="FF000000"/>
        <rFont val="Verdana"/>
      </rPr>
      <t xml:space="preserve"> during this period, including: </t>
    </r>
    <r>
      <rPr>
        <b/>
        <sz val="10"/>
        <color rgb="FF000000"/>
        <rFont val="Verdana"/>
      </rPr>
      <t>N/A to medics.</t>
    </r>
  </si>
  <si>
    <t>Total spend (by month if possible)</t>
  </si>
  <si>
    <t>Number of recruits by role (e.g. Nursing, AHPs, Doctors, Admin, Non-Clinical)</t>
  </si>
  <si>
    <t>M1-12 Total</t>
  </si>
  <si>
    <t>Registered Nurses</t>
  </si>
  <si>
    <t>Non Clinical A&amp;C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</si>
</sst>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Verdana"/>
      <family val="2"/>
    </font>
    <font>
      <b/>
      <sz val="11"/>
      <color rgb="FF0070C0"/>
      <name val="Aptos Narrow"/>
      <family val="2"/>
      <scheme val="minor"/>
    </font>
    <font>
      <b/>
      <sz val="11"/>
      <color theme="1"/>
      <name val="Calibri"/>
      <family val="2"/>
    </font>
    <font>
      <b/>
      <sz val="11"/>
      <color rgb="FF0070C0"/>
      <name val="Calibri"/>
      <family val="2"/>
    </font>
    <font>
      <sz val="10"/>
      <color rgb="FF000000"/>
      <name val="Verdana"/>
    </font>
    <font>
      <b/>
      <sz val="10"/>
      <color rgb="FF000000"/>
      <name val="Verdan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2" fillId="0" borderId="0" xfId="0" applyFont="1" applyAlignment="1">
      <alignment horizontal="left" vertical="center" indent="2"/>
    </xf>
    <xf numFmtId="164" fontId="3" fillId="0" borderId="1" xfId="0" applyNumberFormat="1" applyFont="1" applyBorder="1"/>
    <xf numFmtId="0" fontId="4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/>
    <xf numFmtId="0" fontId="5" fillId="0" borderId="0" xfId="0" applyFont="1"/>
    <xf numFmtId="164" fontId="3" fillId="0" borderId="0" xfId="0" applyNumberFormat="1" applyFont="1"/>
    <xf numFmtId="0" fontId="6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ocumenttasks/documenttask1.xml><?xml version="1.0" encoding="utf-8"?>
<Tasks xmlns="http://schemas.microsoft.com/office/tasks/2019/documenttasks">
  <Task id="{BBE45E93-3EDC-43F6-9148-0A0477BBAFAF}">
    <Anchor>
      <Comment id="{6481EE22-3B92-432F-A746-EDFC856BFB4D}"/>
    </Anchor>
    <History>
      <Event time="2025-12-29T13:30:19.02" id="{6159A0D1-D31F-4931-9E87-1C59914E267B}">
        <Attribution userId="S::natalie.baxter@elht.nhs.uk::d27ea98d-81e1-4371-b15f-3a00eca49637" userName="Baxter Natalie (ELHT) Data &amp; Digital" userProvider="AD"/>
        <Anchor>
          <Comment id="{6481EE22-3B92-432F-A746-EDFC856BFB4D}"/>
        </Anchor>
        <Create/>
      </Event>
      <Event time="2025-12-29T13:30:19.02" id="{BD5F655F-536C-4C15-A26F-B18C61EF82AB}">
        <Attribution userId="S::natalie.baxter@elht.nhs.uk::d27ea98d-81e1-4371-b15f-3a00eca49637" userName="Baxter Natalie (ELHT) Data &amp; Digital" userProvider="AD"/>
        <Anchor>
          <Comment id="{6481EE22-3B92-432F-A746-EDFC856BFB4D}"/>
        </Anchor>
        <Assign userId="S::Coral.Cassidy@elht.nhs.uk::974fdc79-8529-488f-b253-733a5e6077e7" userName="Cassidy Coral (ELHT) Information Governance" userProvider="AD"/>
      </Event>
      <Event time="2025-12-29T13:30:19.02" id="{995DED54-DDB4-4765-9A81-E068A4B0E22F}">
        <Attribution userId="S::natalie.baxter@elht.nhs.uk::d27ea98d-81e1-4371-b15f-3a00eca49637" userName="Baxter Natalie (ELHT) Data &amp; Digital" userProvider="AD"/>
        <Anchor>
          <Comment id="{6481EE22-3B92-432F-A746-EDFC856BFB4D}"/>
        </Anchor>
        <SetTitle title="@Cassidy Coral (ELHT) Information Governance , query last sentence."/>
      </Event>
      <Event time="2025-12-29T13:30:22.41" id="{72F82060-407D-43F9-AC08-ADBAE345C029}">
        <Attribution userId="S::natalie.baxter@elht.nhs.uk::d27ea98d-81e1-4371-b15f-3a00eca49637" userName="Baxter Natalie (ELHT) Data &amp; Digital" userProvider="AD"/>
        <Progress percentComplete="100"/>
      </Event>
      <Event time="2025-12-29T13:30:27.29" id="{8F440C24-E0FF-4A72-8D1C-FBCFE39D1B40}">
        <Attribution userId="S::natalie.baxter@elht.nhs.uk::d27ea98d-81e1-4371-b15f-3a00eca49637" userName="Baxter Natalie (ELHT) Data &amp; Digital" userProvider="AD"/>
        <Progress percentComplete="0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Cassidy Coral (ELHT) Information Governance" id="{44123660-4059-421B-AD06-89F142A7AA53}" userId="Coral.Cassidy@elht.nhs.uk" providerId="PeoplePicker"/>
  <person displayName="Baxter Natalie (ELHT) Data &amp; Digital" id="{8005D521-A203-48F5-8E36-DB8C5FFFCFEA}" userId="S::natalie.baxter@elht.nhs.uk::d27ea98d-81e1-4371-b15f-3a00eca496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12-29T13:30:19.07" personId="{8005D521-A203-48F5-8E36-DB8C5FFFCFEA}" id="{6481EE22-3B92-432F-A746-EDFC856BFB4D}">
    <text>@Cassidy Coral (ELHT) Information Governance , query last sentence.</text>
    <mentions>
      <mention mentionpersonId="{44123660-4059-421B-AD06-89F142A7AA53}" mentionId="{1F767D7F-646E-46E8-BCBE-A4E4CC4B1CBE}" startIndex="0" length="44"/>
    </mentions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9/04/relationships/documenttask" Target="../documenttasks/documenttask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36774-CB0C-4AD0-839E-D96F10270E59}">
  <dimension ref="A1:N57"/>
  <sheetViews>
    <sheetView tabSelected="1" workbookViewId="0">
      <selection activeCell="F60" sqref="F60"/>
    </sheetView>
  </sheetViews>
  <sheetFormatPr defaultRowHeight="14.5" x14ac:dyDescent="0.35"/>
  <cols>
    <col min="1" max="1" width="27" bestFit="1" customWidth="1"/>
    <col min="2" max="2" width="12.81640625" bestFit="1" customWidth="1"/>
    <col min="3" max="3" width="17.54296875" customWidth="1"/>
    <col min="4" max="4" width="15.453125" bestFit="1" customWidth="1"/>
    <col min="5" max="5" width="16.54296875" customWidth="1"/>
    <col min="6" max="6" width="11.81640625" bestFit="1" customWidth="1"/>
    <col min="7" max="7" width="15.7265625" customWidth="1"/>
    <col min="8" max="8" width="14.453125" customWidth="1"/>
    <col min="9" max="9" width="15.7265625" customWidth="1"/>
    <col min="10" max="10" width="12.54296875" customWidth="1"/>
    <col min="11" max="11" width="14.26953125" customWidth="1"/>
    <col min="12" max="12" width="13.54296875" customWidth="1"/>
    <col min="13" max="13" width="17.1796875" customWidth="1"/>
    <col min="14" max="14" width="26" customWidth="1"/>
  </cols>
  <sheetData>
    <row r="1" spans="1:14" x14ac:dyDescent="0.35">
      <c r="B1" s="2"/>
      <c r="C1" s="2"/>
      <c r="D1" s="2"/>
    </row>
    <row r="2" spans="1:14" x14ac:dyDescent="0.35">
      <c r="A2" s="1" t="s">
        <v>0</v>
      </c>
      <c r="B2" s="2"/>
      <c r="C2" s="2"/>
      <c r="D2" s="2"/>
    </row>
    <row r="3" spans="1:14" x14ac:dyDescent="0.35">
      <c r="B3" s="2"/>
      <c r="C3" s="2"/>
      <c r="D3" s="2"/>
    </row>
    <row r="4" spans="1:14" x14ac:dyDescent="0.35">
      <c r="A4" s="3" t="s">
        <v>1</v>
      </c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>
        <v>7</v>
      </c>
      <c r="I4" s="7">
        <v>8</v>
      </c>
      <c r="J4" s="7">
        <v>9</v>
      </c>
      <c r="K4" s="7">
        <v>10</v>
      </c>
      <c r="L4" s="7">
        <v>11</v>
      </c>
      <c r="M4" s="7">
        <v>12</v>
      </c>
      <c r="N4" s="7" t="s">
        <v>2</v>
      </c>
    </row>
    <row r="5" spans="1:14" x14ac:dyDescent="0.35">
      <c r="A5" s="4" t="s">
        <v>3</v>
      </c>
      <c r="B5" s="8">
        <v>581638.84999999905</v>
      </c>
      <c r="C5" s="8">
        <v>558228.97999999963</v>
      </c>
      <c r="D5" s="8">
        <v>565245.1399999999</v>
      </c>
      <c r="E5" s="8">
        <f>517804.36-293.15</f>
        <v>517511.20999999996</v>
      </c>
      <c r="F5" s="8">
        <v>481295.16000000067</v>
      </c>
      <c r="G5" s="8">
        <v>570574.9100000005</v>
      </c>
      <c r="H5" s="8">
        <f>393744.96-129.71</f>
        <v>393615.25</v>
      </c>
      <c r="I5" s="8">
        <v>372792.33</v>
      </c>
      <c r="J5" s="8">
        <f>229154.86-1867.97</f>
        <v>227286.88999999998</v>
      </c>
      <c r="K5" s="8">
        <v>330604.94999999995</v>
      </c>
      <c r="L5" s="8">
        <f>296564.5-1068.79</f>
        <v>295495.71000000002</v>
      </c>
      <c r="M5" s="8">
        <f>324687.32-129.71</f>
        <v>324557.61</v>
      </c>
      <c r="N5" s="8">
        <f>SUM(B5:M5)</f>
        <v>5218846.99</v>
      </c>
    </row>
    <row r="6" spans="1:14" x14ac:dyDescent="0.35">
      <c r="A6" s="4" t="s">
        <v>4</v>
      </c>
      <c r="B6" s="8">
        <v>9102.09</v>
      </c>
      <c r="C6" s="8">
        <v>17291.919999999998</v>
      </c>
      <c r="D6" s="8">
        <v>13357.929999999998</v>
      </c>
      <c r="E6" s="8">
        <v>18565.690000000006</v>
      </c>
      <c r="F6" s="8">
        <v>8382.6799999999967</v>
      </c>
      <c r="G6" s="8">
        <v>23427.950000000004</v>
      </c>
      <c r="H6" s="8">
        <v>16760</v>
      </c>
      <c r="I6" s="8">
        <v>5531.9400000000005</v>
      </c>
      <c r="J6" s="8">
        <v>-2933.1800000000012</v>
      </c>
      <c r="K6" s="8">
        <v>14573.999999999998</v>
      </c>
      <c r="L6" s="8">
        <v>-3228.869999999999</v>
      </c>
      <c r="M6" s="8">
        <v>-1224.7099999999996</v>
      </c>
      <c r="N6" s="8">
        <f t="shared" ref="N6:N11" si="0">SUM(B6:M6)</f>
        <v>119607.44</v>
      </c>
    </row>
    <row r="7" spans="1:14" x14ac:dyDescent="0.35">
      <c r="A7" s="4" t="s">
        <v>5</v>
      </c>
      <c r="B7" s="8">
        <v>24337.109999999993</v>
      </c>
      <c r="C7" s="8">
        <v>28727.420000000002</v>
      </c>
      <c r="D7" s="8">
        <v>13800.869999999997</v>
      </c>
      <c r="E7" s="8">
        <v>14722.84</v>
      </c>
      <c r="F7" s="8">
        <v>6317.7899999999981</v>
      </c>
      <c r="G7" s="8">
        <v>14168.589999999997</v>
      </c>
      <c r="H7" s="8">
        <v>30674.790000000005</v>
      </c>
      <c r="I7" s="8">
        <v>3898.260000000002</v>
      </c>
      <c r="J7" s="8">
        <v>10518.760000000002</v>
      </c>
      <c r="K7" s="8">
        <v>8725.409999999998</v>
      </c>
      <c r="L7" s="8">
        <v>15625.029999999999</v>
      </c>
      <c r="M7" s="8">
        <v>4944.68</v>
      </c>
      <c r="N7" s="8">
        <f t="shared" si="0"/>
        <v>176461.55</v>
      </c>
    </row>
    <row r="8" spans="1:14" x14ac:dyDescent="0.35">
      <c r="A8" s="4" t="s">
        <v>6</v>
      </c>
      <c r="B8" s="8">
        <v>386480.93999999989</v>
      </c>
      <c r="C8" s="8">
        <v>438871.83999999898</v>
      </c>
      <c r="D8" s="8">
        <v>396598.50999999698</v>
      </c>
      <c r="E8" s="8">
        <v>331849.22999999882</v>
      </c>
      <c r="F8" s="8">
        <v>370739.11000000039</v>
      </c>
      <c r="G8" s="8">
        <v>239776.80999999997</v>
      </c>
      <c r="H8" s="8">
        <v>280843.6999999999</v>
      </c>
      <c r="I8" s="8">
        <v>252022.31000000011</v>
      </c>
      <c r="J8" s="8">
        <v>357092.18</v>
      </c>
      <c r="K8" s="8">
        <v>243146.57999999993</v>
      </c>
      <c r="L8" s="8">
        <v>150536.90000000005</v>
      </c>
      <c r="M8" s="8">
        <v>229861.03999999986</v>
      </c>
      <c r="N8" s="8">
        <f t="shared" si="0"/>
        <v>3677819.1499999948</v>
      </c>
    </row>
    <row r="9" spans="1:14" x14ac:dyDescent="0.35">
      <c r="A9" s="4" t="s">
        <v>7</v>
      </c>
      <c r="B9" s="8">
        <v>33729.860000000008</v>
      </c>
      <c r="C9" s="8">
        <v>57388.51</v>
      </c>
      <c r="D9" s="8">
        <v>28902.330000000005</v>
      </c>
      <c r="E9" s="8">
        <v>76371.840000000026</v>
      </c>
      <c r="F9" s="8">
        <v>87067.959999999992</v>
      </c>
      <c r="G9" s="8">
        <v>61944.7</v>
      </c>
      <c r="H9" s="8">
        <v>56453.819999999985</v>
      </c>
      <c r="I9" s="8">
        <v>27740.670000000006</v>
      </c>
      <c r="J9" s="8">
        <v>30849.590000000004</v>
      </c>
      <c r="K9" s="8">
        <v>57952.49000000002</v>
      </c>
      <c r="L9" s="8">
        <v>56735.459999999992</v>
      </c>
      <c r="M9" s="8">
        <v>49141.8</v>
      </c>
      <c r="N9" s="8">
        <f t="shared" si="0"/>
        <v>624279.03</v>
      </c>
    </row>
    <row r="10" spans="1:14" x14ac:dyDescent="0.35">
      <c r="A10" s="4" t="s">
        <v>8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f t="shared" si="0"/>
        <v>0</v>
      </c>
    </row>
    <row r="11" spans="1:14" x14ac:dyDescent="0.35">
      <c r="A11" s="4" t="s">
        <v>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244.86999999999807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f t="shared" si="0"/>
        <v>244.86999999999807</v>
      </c>
    </row>
    <row r="12" spans="1:14" x14ac:dyDescent="0.35">
      <c r="A12" s="3" t="s">
        <v>2</v>
      </c>
      <c r="B12" s="8">
        <v>1035288.8499999988</v>
      </c>
      <c r="C12" s="8">
        <v>1100508.6699999988</v>
      </c>
      <c r="D12" s="8">
        <v>1017904.7799999969</v>
      </c>
      <c r="E12" s="8">
        <v>959020.80999999924</v>
      </c>
      <c r="F12" s="8">
        <v>953802.700000001</v>
      </c>
      <c r="G12" s="8">
        <v>910137.83000000031</v>
      </c>
      <c r="H12" s="8">
        <v>778347.55999999971</v>
      </c>
      <c r="I12" s="8">
        <v>661985.51000000013</v>
      </c>
      <c r="J12" s="8">
        <v>622814.24000000011</v>
      </c>
      <c r="K12" s="8">
        <v>655003.42999999982</v>
      </c>
      <c r="L12" s="8">
        <v>515164.23000000004</v>
      </c>
      <c r="M12" s="8">
        <v>607280.41999999993</v>
      </c>
      <c r="N12" s="8">
        <v>9817259.0299999956</v>
      </c>
    </row>
    <row r="13" spans="1:14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35">
      <c r="A14" s="3" t="s">
        <v>10</v>
      </c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  <c r="H14" s="9">
        <v>7</v>
      </c>
      <c r="I14" s="9">
        <v>8</v>
      </c>
      <c r="J14" s="9">
        <v>9</v>
      </c>
      <c r="K14" s="9">
        <v>10</v>
      </c>
      <c r="L14" s="9">
        <v>11</v>
      </c>
      <c r="M14" s="9">
        <v>12</v>
      </c>
      <c r="N14" s="9" t="s">
        <v>2</v>
      </c>
    </row>
    <row r="15" spans="1:14" x14ac:dyDescent="0.35">
      <c r="A15" s="4" t="s">
        <v>11</v>
      </c>
      <c r="B15" s="8">
        <v>31188.71</v>
      </c>
      <c r="C15" s="8">
        <v>21535.629999999997</v>
      </c>
      <c r="D15" s="8"/>
      <c r="E15" s="8">
        <v>19159.54</v>
      </c>
      <c r="F15" s="8">
        <v>17104.879999999997</v>
      </c>
      <c r="G15" s="8">
        <v>12434.76</v>
      </c>
      <c r="H15" s="8">
        <v>4895.99</v>
      </c>
      <c r="I15" s="8"/>
      <c r="J15" s="8"/>
      <c r="K15" s="8"/>
      <c r="L15" s="8"/>
      <c r="M15" s="8"/>
      <c r="N15" s="8">
        <v>106319.51000000001</v>
      </c>
    </row>
    <row r="16" spans="1:14" x14ac:dyDescent="0.35">
      <c r="A16" s="4" t="s">
        <v>12</v>
      </c>
      <c r="B16" s="8">
        <v>14585</v>
      </c>
      <c r="C16" s="8">
        <v>42275</v>
      </c>
      <c r="D16" s="8">
        <v>33212.5</v>
      </c>
      <c r="E16" s="8">
        <v>61385</v>
      </c>
      <c r="F16" s="8">
        <v>41925</v>
      </c>
      <c r="G16" s="8">
        <v>24300</v>
      </c>
      <c r="H16" s="8">
        <v>34564</v>
      </c>
      <c r="I16" s="8">
        <v>20037.36</v>
      </c>
      <c r="J16" s="8">
        <v>41381.39</v>
      </c>
      <c r="K16" s="8">
        <v>28274.95</v>
      </c>
      <c r="L16" s="8">
        <v>11404.15</v>
      </c>
      <c r="M16" s="8">
        <v>20479.89</v>
      </c>
      <c r="N16" s="8">
        <v>373824.24000000005</v>
      </c>
    </row>
    <row r="17" spans="1:14" x14ac:dyDescent="0.35">
      <c r="A17" s="4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>
        <v>164.08</v>
      </c>
      <c r="L17" s="8"/>
      <c r="M17" s="8"/>
      <c r="N17" s="8">
        <v>164.08</v>
      </c>
    </row>
    <row r="18" spans="1:14" x14ac:dyDescent="0.35">
      <c r="A18" s="4" t="s">
        <v>14</v>
      </c>
      <c r="B18" s="8">
        <v>1374.12</v>
      </c>
      <c r="C18" s="8">
        <v>6626.3600000000006</v>
      </c>
      <c r="D18" s="8"/>
      <c r="E18" s="8">
        <v>761.74</v>
      </c>
      <c r="F18" s="8"/>
      <c r="G18" s="8"/>
      <c r="H18" s="8"/>
      <c r="I18" s="8"/>
      <c r="J18" s="8"/>
      <c r="K18" s="8"/>
      <c r="L18" s="8"/>
      <c r="M18" s="8"/>
      <c r="N18" s="8">
        <v>8762.2200000000012</v>
      </c>
    </row>
    <row r="19" spans="1:14" x14ac:dyDescent="0.35">
      <c r="A19" s="4" t="s">
        <v>15</v>
      </c>
      <c r="B19" s="8">
        <v>404174.12</v>
      </c>
      <c r="C19" s="8">
        <v>214845.7</v>
      </c>
      <c r="D19" s="8">
        <v>121248.68000000002</v>
      </c>
      <c r="E19" s="8">
        <v>98143.97</v>
      </c>
      <c r="F19" s="8">
        <v>359507.56</v>
      </c>
      <c r="G19" s="8">
        <v>174586.6</v>
      </c>
      <c r="H19" s="8">
        <v>207851.13999999998</v>
      </c>
      <c r="I19" s="8">
        <v>147007.79999999999</v>
      </c>
      <c r="J19" s="8">
        <v>118890.69</v>
      </c>
      <c r="K19" s="8">
        <v>168931.65000000002</v>
      </c>
      <c r="L19" s="8">
        <v>86647.71</v>
      </c>
      <c r="M19" s="8">
        <v>115286.22</v>
      </c>
      <c r="N19" s="8">
        <v>2217121.8400000003</v>
      </c>
    </row>
    <row r="20" spans="1:14" x14ac:dyDescent="0.35">
      <c r="A20" s="4" t="s">
        <v>16</v>
      </c>
      <c r="B20" s="8">
        <v>61718.759999999987</v>
      </c>
      <c r="C20" s="8">
        <v>44476.39</v>
      </c>
      <c r="D20" s="8">
        <v>76159.619999999966</v>
      </c>
      <c r="E20" s="8">
        <v>90298.219999999928</v>
      </c>
      <c r="F20" s="8">
        <v>53209.200000000012</v>
      </c>
      <c r="G20" s="8">
        <v>54649.920000000013</v>
      </c>
      <c r="H20" s="8">
        <v>57363.090000000011</v>
      </c>
      <c r="I20" s="8">
        <v>24453.440000000002</v>
      </c>
      <c r="J20" s="8">
        <v>11637.430000000006</v>
      </c>
      <c r="K20" s="8">
        <v>14548.340000000004</v>
      </c>
      <c r="L20" s="8">
        <v>16814.04</v>
      </c>
      <c r="M20" s="8">
        <v>6698.38</v>
      </c>
      <c r="N20" s="8">
        <v>512026.8299999999</v>
      </c>
    </row>
    <row r="21" spans="1:14" x14ac:dyDescent="0.35">
      <c r="A21" s="4" t="s">
        <v>17</v>
      </c>
      <c r="B21" s="8">
        <v>2764.3199999999997</v>
      </c>
      <c r="C21" s="8">
        <v>24033.119999999999</v>
      </c>
      <c r="D21" s="8">
        <v>24806.400000000001</v>
      </c>
      <c r="E21" s="8">
        <v>8381.2199999999993</v>
      </c>
      <c r="F21" s="8">
        <v>4822.3599999999997</v>
      </c>
      <c r="G21" s="8">
        <v>11432.449999999999</v>
      </c>
      <c r="H21" s="8">
        <v>8564.94</v>
      </c>
      <c r="I21" s="8">
        <v>8150.77</v>
      </c>
      <c r="J21" s="8">
        <v>12310.94</v>
      </c>
      <c r="K21" s="8">
        <v>6519.07</v>
      </c>
      <c r="L21" s="8">
        <v>1696.5900000000001</v>
      </c>
      <c r="M21" s="8">
        <v>7049.0399999999991</v>
      </c>
      <c r="N21" s="8">
        <v>120531.21999999999</v>
      </c>
    </row>
    <row r="22" spans="1:14" x14ac:dyDescent="0.35">
      <c r="A22" s="4" t="s">
        <v>18</v>
      </c>
      <c r="B22" s="8">
        <v>4127.5</v>
      </c>
      <c r="C22" s="8"/>
      <c r="D22" s="8">
        <v>21861.51</v>
      </c>
      <c r="E22" s="8">
        <v>14544.559999999998</v>
      </c>
      <c r="F22" s="8">
        <v>16753.019999999997</v>
      </c>
      <c r="G22" s="8">
        <v>21618.44</v>
      </c>
      <c r="H22" s="8">
        <v>21884.71</v>
      </c>
      <c r="I22" s="8"/>
      <c r="J22" s="8">
        <v>29731.599999999999</v>
      </c>
      <c r="K22" s="8">
        <v>23964.359999999993</v>
      </c>
      <c r="L22" s="8"/>
      <c r="M22" s="8">
        <v>24743.51</v>
      </c>
      <c r="N22" s="8">
        <v>179229.21</v>
      </c>
    </row>
    <row r="23" spans="1:14" x14ac:dyDescent="0.35">
      <c r="A23" s="4" t="s">
        <v>19</v>
      </c>
      <c r="B23" s="8">
        <v>89948.890000000014</v>
      </c>
      <c r="C23" s="8">
        <v>120888.33</v>
      </c>
      <c r="D23" s="8">
        <v>56805.149999999994</v>
      </c>
      <c r="E23" s="8">
        <v>44368.95</v>
      </c>
      <c r="F23" s="8">
        <v>107335.38</v>
      </c>
      <c r="G23" s="8">
        <v>44175.31</v>
      </c>
      <c r="H23" s="8">
        <v>123505.82</v>
      </c>
      <c r="I23" s="8">
        <v>67524.800000000003</v>
      </c>
      <c r="J23" s="8">
        <v>63656.009999999995</v>
      </c>
      <c r="K23" s="8">
        <v>101478.27</v>
      </c>
      <c r="L23" s="8">
        <v>81930.09</v>
      </c>
      <c r="M23" s="8">
        <v>95018.61</v>
      </c>
      <c r="N23" s="8">
        <v>996635.6100000001</v>
      </c>
    </row>
    <row r="24" spans="1:14" x14ac:dyDescent="0.35">
      <c r="A24" s="4" t="s">
        <v>20</v>
      </c>
      <c r="B24" s="8">
        <v>442.5</v>
      </c>
      <c r="C24" s="8">
        <v>5093</v>
      </c>
      <c r="D24" s="8">
        <v>4629.45</v>
      </c>
      <c r="E24" s="8">
        <v>12142.6</v>
      </c>
      <c r="F24" s="8">
        <v>1413.5</v>
      </c>
      <c r="G24" s="8"/>
      <c r="H24" s="8">
        <v>432</v>
      </c>
      <c r="I24" s="8"/>
      <c r="J24" s="8"/>
      <c r="K24" s="8"/>
      <c r="L24" s="8"/>
      <c r="M24" s="8"/>
      <c r="N24" s="8">
        <v>24153.050000000003</v>
      </c>
    </row>
    <row r="25" spans="1:14" x14ac:dyDescent="0.35">
      <c r="A25" s="4" t="s">
        <v>21</v>
      </c>
      <c r="B25" s="8">
        <v>816.72</v>
      </c>
      <c r="C25" s="8">
        <v>2129.86</v>
      </c>
      <c r="D25" s="8">
        <v>23335.109999999993</v>
      </c>
      <c r="E25" s="8">
        <v>9699.58</v>
      </c>
      <c r="F25" s="8">
        <v>1703.8100000000002</v>
      </c>
      <c r="G25" s="8">
        <v>5877.61</v>
      </c>
      <c r="H25" s="8">
        <v>494.42</v>
      </c>
      <c r="I25" s="8"/>
      <c r="J25" s="8"/>
      <c r="K25" s="8"/>
      <c r="L25" s="8"/>
      <c r="M25" s="8"/>
      <c r="N25" s="8">
        <v>44057.109999999993</v>
      </c>
    </row>
    <row r="26" spans="1:14" x14ac:dyDescent="0.35">
      <c r="A26" s="4" t="s">
        <v>22</v>
      </c>
      <c r="B26" s="8">
        <v>32388.54</v>
      </c>
      <c r="C26" s="8">
        <v>12602.039999999997</v>
      </c>
      <c r="D26" s="8">
        <v>32824.890000000014</v>
      </c>
      <c r="E26" s="8">
        <v>24840.960000000003</v>
      </c>
      <c r="F26" s="8"/>
      <c r="G26" s="8"/>
      <c r="H26" s="8">
        <v>357.41</v>
      </c>
      <c r="I26" s="8"/>
      <c r="J26" s="8"/>
      <c r="K26" s="8"/>
      <c r="L26" s="8"/>
      <c r="M26" s="8"/>
      <c r="N26" s="8">
        <v>103013.84000000003</v>
      </c>
    </row>
    <row r="27" spans="1:14" x14ac:dyDescent="0.35">
      <c r="A27" s="4" t="s">
        <v>23</v>
      </c>
      <c r="B27" s="8">
        <v>3959.02</v>
      </c>
      <c r="C27" s="8">
        <v>39626.120000000003</v>
      </c>
      <c r="D27" s="8"/>
      <c r="E27" s="8">
        <v>1079.74</v>
      </c>
      <c r="F27" s="8"/>
      <c r="G27" s="8"/>
      <c r="H27" s="8"/>
      <c r="I27" s="8"/>
      <c r="J27" s="8"/>
      <c r="K27" s="8"/>
      <c r="L27" s="8"/>
      <c r="M27" s="8"/>
      <c r="N27" s="8">
        <v>44664.88</v>
      </c>
    </row>
    <row r="28" spans="1:14" x14ac:dyDescent="0.35">
      <c r="A28" s="4" t="s">
        <v>24</v>
      </c>
      <c r="B28" s="8"/>
      <c r="C28" s="8"/>
      <c r="D28" s="8"/>
      <c r="E28" s="8"/>
      <c r="F28" s="8"/>
      <c r="G28" s="8"/>
      <c r="H28" s="8"/>
      <c r="I28" s="8"/>
      <c r="J28" s="8">
        <v>7191.8800000000047</v>
      </c>
      <c r="K28" s="8">
        <v>8800.0000000000018</v>
      </c>
      <c r="L28" s="8"/>
      <c r="M28" s="8">
        <v>3957.77</v>
      </c>
      <c r="N28" s="8">
        <v>19949.650000000005</v>
      </c>
    </row>
    <row r="29" spans="1:14" x14ac:dyDescent="0.35">
      <c r="A29" s="4" t="s">
        <v>25</v>
      </c>
      <c r="B29" s="8">
        <v>2750.3700000000008</v>
      </c>
      <c r="C29" s="8">
        <v>3308.7900000000004</v>
      </c>
      <c r="D29" s="8">
        <v>17437.139999999996</v>
      </c>
      <c r="E29" s="8">
        <v>8292.9</v>
      </c>
      <c r="F29" s="8">
        <v>1708.2599999999998</v>
      </c>
      <c r="G29" s="8">
        <v>812.03</v>
      </c>
      <c r="H29" s="8">
        <v>1395.6599999999999</v>
      </c>
      <c r="I29" s="8"/>
      <c r="J29" s="8"/>
      <c r="K29" s="8"/>
      <c r="L29" s="8"/>
      <c r="M29" s="8">
        <v>3558.85</v>
      </c>
      <c r="N29" s="8">
        <v>39263.999999999993</v>
      </c>
    </row>
    <row r="30" spans="1:14" x14ac:dyDescent="0.35">
      <c r="A30" s="4" t="s">
        <v>26</v>
      </c>
      <c r="B30" s="8"/>
      <c r="C30" s="8"/>
      <c r="D30" s="8"/>
      <c r="E30" s="8"/>
      <c r="F30" s="8"/>
      <c r="G30" s="8"/>
      <c r="H30" s="8"/>
      <c r="I30" s="8"/>
      <c r="J30" s="8">
        <v>65100</v>
      </c>
      <c r="K30" s="8"/>
      <c r="L30" s="8"/>
      <c r="M30" s="8"/>
      <c r="N30" s="8">
        <v>65100</v>
      </c>
    </row>
    <row r="31" spans="1:14" x14ac:dyDescent="0.35">
      <c r="A31" s="4" t="s">
        <v>27</v>
      </c>
      <c r="B31" s="8">
        <v>3700</v>
      </c>
      <c r="C31" s="8"/>
      <c r="D31" s="8">
        <v>8100</v>
      </c>
      <c r="E31" s="8">
        <v>2550</v>
      </c>
      <c r="F31" s="8">
        <v>3900</v>
      </c>
      <c r="G31" s="8"/>
      <c r="H31" s="8">
        <v>4200</v>
      </c>
      <c r="I31" s="8">
        <v>1800</v>
      </c>
      <c r="J31" s="8">
        <v>2100</v>
      </c>
      <c r="K31" s="8">
        <v>3900</v>
      </c>
      <c r="L31" s="8">
        <v>3600</v>
      </c>
      <c r="M31" s="8"/>
      <c r="N31" s="8">
        <v>33850</v>
      </c>
    </row>
    <row r="32" spans="1:14" x14ac:dyDescent="0.35">
      <c r="A32" s="4" t="s">
        <v>28</v>
      </c>
      <c r="B32" s="8">
        <v>16190.26</v>
      </c>
      <c r="C32" s="8">
        <v>9320.9900000000016</v>
      </c>
      <c r="D32" s="8">
        <v>11826.619999999999</v>
      </c>
      <c r="E32" s="8">
        <v>10781.390000000001</v>
      </c>
      <c r="F32" s="8">
        <v>11182.269999999999</v>
      </c>
      <c r="G32" s="8">
        <v>3773.16</v>
      </c>
      <c r="H32" s="8">
        <v>2625.1400000000003</v>
      </c>
      <c r="I32" s="8">
        <v>231.06</v>
      </c>
      <c r="J32" s="8"/>
      <c r="K32" s="8"/>
      <c r="L32" s="8"/>
      <c r="M32" s="8"/>
      <c r="N32" s="8">
        <v>65930.889999999985</v>
      </c>
    </row>
    <row r="33" spans="1:14" x14ac:dyDescent="0.35">
      <c r="A33" s="4" t="s">
        <v>29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>
        <v>12364.72</v>
      </c>
      <c r="N33" s="8">
        <v>12364.72</v>
      </c>
    </row>
    <row r="34" spans="1:14" x14ac:dyDescent="0.35">
      <c r="A34" s="4" t="s">
        <v>30</v>
      </c>
      <c r="B34" s="8">
        <v>32925</v>
      </c>
      <c r="C34" s="8">
        <v>24150</v>
      </c>
      <c r="D34" s="8">
        <v>14553</v>
      </c>
      <c r="E34" s="8">
        <v>49650</v>
      </c>
      <c r="F34" s="8"/>
      <c r="G34" s="8">
        <v>34500</v>
      </c>
      <c r="H34" s="8">
        <v>26730</v>
      </c>
      <c r="I34" s="8"/>
      <c r="J34" s="8"/>
      <c r="K34" s="8">
        <v>675</v>
      </c>
      <c r="L34" s="8"/>
      <c r="M34" s="8"/>
      <c r="N34" s="8">
        <v>183183</v>
      </c>
    </row>
    <row r="35" spans="1:14" x14ac:dyDescent="0.35">
      <c r="A35" s="4" t="s">
        <v>31</v>
      </c>
      <c r="B35" s="8"/>
      <c r="C35" s="8"/>
      <c r="D35" s="8"/>
      <c r="E35" s="8"/>
      <c r="F35" s="8">
        <v>-126325</v>
      </c>
      <c r="G35" s="8"/>
      <c r="H35" s="8"/>
      <c r="I35" s="8"/>
      <c r="J35" s="8"/>
      <c r="K35" s="8"/>
      <c r="L35" s="8"/>
      <c r="M35" s="8"/>
      <c r="N35" s="8">
        <v>-126325</v>
      </c>
    </row>
    <row r="36" spans="1:14" x14ac:dyDescent="0.35">
      <c r="A36" s="4" t="s">
        <v>32</v>
      </c>
      <c r="B36" s="8">
        <v>11635.66</v>
      </c>
      <c r="C36" s="8"/>
      <c r="D36" s="8"/>
      <c r="E36" s="8"/>
      <c r="F36" s="8"/>
      <c r="G36" s="8">
        <v>23360.239999999998</v>
      </c>
      <c r="H36" s="8">
        <v>11924.64</v>
      </c>
      <c r="I36" s="8"/>
      <c r="J36" s="8"/>
      <c r="K36" s="8"/>
      <c r="L36" s="8">
        <v>12099.75</v>
      </c>
      <c r="M36" s="8"/>
      <c r="N36" s="8">
        <v>59020.289999999994</v>
      </c>
    </row>
    <row r="37" spans="1:14" x14ac:dyDescent="0.35">
      <c r="A37" s="4" t="s">
        <v>33</v>
      </c>
      <c r="B37" s="8">
        <v>120.31</v>
      </c>
      <c r="C37" s="8">
        <v>1698.4900000000002</v>
      </c>
      <c r="D37" s="8"/>
      <c r="E37" s="8">
        <v>842.09999999999991</v>
      </c>
      <c r="F37" s="8"/>
      <c r="G37" s="8"/>
      <c r="H37" s="8"/>
      <c r="I37" s="8"/>
      <c r="J37" s="8"/>
      <c r="K37" s="8"/>
      <c r="L37" s="8">
        <v>17250.099999999995</v>
      </c>
      <c r="M37" s="8">
        <v>-4120.51</v>
      </c>
      <c r="N37" s="8">
        <v>15790.489999999996</v>
      </c>
    </row>
    <row r="38" spans="1:14" x14ac:dyDescent="0.35">
      <c r="A38" s="4" t="s">
        <v>34</v>
      </c>
      <c r="B38" s="8">
        <v>8426.7199999999993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>
        <v>8426.7199999999993</v>
      </c>
    </row>
    <row r="39" spans="1:14" x14ac:dyDescent="0.35">
      <c r="A39" s="4" t="s">
        <v>35</v>
      </c>
      <c r="B39" s="8"/>
      <c r="C39" s="8"/>
      <c r="D39" s="8"/>
      <c r="E39" s="8"/>
      <c r="F39" s="8">
        <v>890.26</v>
      </c>
      <c r="G39" s="8"/>
      <c r="H39" s="8"/>
      <c r="I39" s="8"/>
      <c r="J39" s="8"/>
      <c r="K39" s="8"/>
      <c r="L39" s="8"/>
      <c r="M39" s="8"/>
      <c r="N39" s="8">
        <v>890.26</v>
      </c>
    </row>
    <row r="40" spans="1:14" x14ac:dyDescent="0.35">
      <c r="A40" s="4" t="s">
        <v>36</v>
      </c>
      <c r="B40" s="8">
        <v>16848.899999999994</v>
      </c>
      <c r="C40" s="8">
        <v>19900.629999999997</v>
      </c>
      <c r="D40" s="8">
        <v>33812.939999999988</v>
      </c>
      <c r="E40" s="8">
        <v>23602.71</v>
      </c>
      <c r="F40" s="8">
        <v>5422.1</v>
      </c>
      <c r="G40" s="8">
        <v>7818.3200000000006</v>
      </c>
      <c r="H40" s="8">
        <v>999.48</v>
      </c>
      <c r="I40" s="8">
        <v>2231</v>
      </c>
      <c r="J40" s="8">
        <v>2034</v>
      </c>
      <c r="K40" s="8"/>
      <c r="L40" s="8"/>
      <c r="M40" s="8"/>
      <c r="N40" s="8">
        <v>112670.07999999997</v>
      </c>
    </row>
    <row r="41" spans="1:14" x14ac:dyDescent="0.35">
      <c r="A41" s="4" t="s">
        <v>37</v>
      </c>
      <c r="B41" s="8"/>
      <c r="C41" s="8">
        <v>1759.46</v>
      </c>
      <c r="D41" s="8">
        <v>5278.3799999999992</v>
      </c>
      <c r="E41" s="8">
        <v>4810.8099999999995</v>
      </c>
      <c r="F41" s="8"/>
      <c r="G41" s="8"/>
      <c r="H41" s="8"/>
      <c r="I41" s="8"/>
      <c r="J41" s="8"/>
      <c r="K41" s="8"/>
      <c r="L41" s="8"/>
      <c r="M41" s="8">
        <v>446.13</v>
      </c>
      <c r="N41" s="8">
        <v>12294.779999999997</v>
      </c>
    </row>
    <row r="42" spans="1:14" x14ac:dyDescent="0.35">
      <c r="A42" s="4" t="s">
        <v>38</v>
      </c>
      <c r="B42" s="8"/>
      <c r="C42" s="8"/>
      <c r="D42" s="8"/>
      <c r="E42" s="8"/>
      <c r="F42" s="8"/>
      <c r="G42" s="8"/>
      <c r="H42" s="8"/>
      <c r="I42" s="8"/>
      <c r="J42" s="8"/>
      <c r="K42" s="8">
        <v>448.69</v>
      </c>
      <c r="L42" s="8"/>
      <c r="M42" s="8"/>
      <c r="N42" s="8">
        <v>448.69</v>
      </c>
    </row>
    <row r="43" spans="1:14" x14ac:dyDescent="0.35">
      <c r="A43" s="4" t="s">
        <v>39</v>
      </c>
      <c r="B43" s="8">
        <v>21729.10999999999</v>
      </c>
      <c r="C43" s="8">
        <v>31861.09</v>
      </c>
      <c r="D43" s="8">
        <v>67497.460000000152</v>
      </c>
      <c r="E43" s="8">
        <v>56297.330000000125</v>
      </c>
      <c r="F43" s="8">
        <v>16377.709999999995</v>
      </c>
      <c r="G43" s="8">
        <v>33685.069999999971</v>
      </c>
      <c r="H43" s="8">
        <v>26334.259999999966</v>
      </c>
      <c r="I43" s="8"/>
      <c r="J43" s="8">
        <v>52925.259999999944</v>
      </c>
      <c r="K43" s="8">
        <v>15051.779999999997</v>
      </c>
      <c r="L43" s="8">
        <v>29986.869999999966</v>
      </c>
      <c r="M43" s="8">
        <v>455.28</v>
      </c>
      <c r="N43" s="8">
        <v>352201.22000000009</v>
      </c>
    </row>
    <row r="44" spans="1:14" x14ac:dyDescent="0.35">
      <c r="A44" s="4" t="s">
        <v>40</v>
      </c>
      <c r="B44" s="8"/>
      <c r="C44" s="8"/>
      <c r="D44" s="8">
        <v>4795.25</v>
      </c>
      <c r="E44" s="8">
        <v>2281.2000000000003</v>
      </c>
      <c r="F44" s="8"/>
      <c r="G44" s="8">
        <v>792.34</v>
      </c>
      <c r="H44" s="8"/>
      <c r="I44" s="8"/>
      <c r="J44" s="8"/>
      <c r="K44" s="8"/>
      <c r="L44" s="8"/>
      <c r="M44" s="8"/>
      <c r="N44" s="8">
        <v>7868.7900000000009</v>
      </c>
    </row>
    <row r="45" spans="1:14" x14ac:dyDescent="0.35">
      <c r="A45" s="4" t="s">
        <v>41</v>
      </c>
      <c r="B45" s="8">
        <v>852.37</v>
      </c>
      <c r="C45" s="8">
        <v>2903.3500000000004</v>
      </c>
      <c r="D45" s="8">
        <v>5470.23</v>
      </c>
      <c r="E45" s="8">
        <v>1329.1399999999999</v>
      </c>
      <c r="F45" s="8"/>
      <c r="G45" s="8">
        <v>109.52</v>
      </c>
      <c r="H45" s="8"/>
      <c r="I45" s="8"/>
      <c r="J45" s="8"/>
      <c r="K45" s="8"/>
      <c r="L45" s="8"/>
      <c r="M45" s="8"/>
      <c r="N45" s="8">
        <v>10664.61</v>
      </c>
    </row>
    <row r="46" spans="1:14" x14ac:dyDescent="0.35">
      <c r="A46" s="4" t="s">
        <v>42</v>
      </c>
      <c r="B46" s="8">
        <v>18152.099999999999</v>
      </c>
      <c r="C46" s="8">
        <v>6556.2</v>
      </c>
      <c r="D46" s="8">
        <v>9455.39</v>
      </c>
      <c r="E46" s="8">
        <v>2730.65</v>
      </c>
      <c r="F46" s="8">
        <v>21275.17</v>
      </c>
      <c r="G46" s="8"/>
      <c r="H46" s="8">
        <v>9816.98</v>
      </c>
      <c r="I46" s="8"/>
      <c r="J46" s="8">
        <v>1206.24</v>
      </c>
      <c r="K46" s="8"/>
      <c r="L46" s="8"/>
      <c r="M46" s="8"/>
      <c r="N46" s="8">
        <v>69192.73000000001</v>
      </c>
    </row>
    <row r="47" spans="1:14" x14ac:dyDescent="0.35">
      <c r="A47" s="4" t="s">
        <v>43</v>
      </c>
      <c r="B47" s="8"/>
      <c r="C47" s="8"/>
      <c r="D47" s="8"/>
      <c r="E47" s="8"/>
      <c r="F47" s="8">
        <v>79192.5</v>
      </c>
      <c r="G47" s="8"/>
      <c r="H47" s="8">
        <v>47132.5</v>
      </c>
      <c r="I47" s="8"/>
      <c r="J47" s="8"/>
      <c r="K47" s="8"/>
      <c r="L47" s="8"/>
      <c r="M47" s="8"/>
      <c r="N47" s="8">
        <v>126325</v>
      </c>
    </row>
    <row r="48" spans="1:14" x14ac:dyDescent="0.35">
      <c r="A48" s="4" t="s">
        <v>44</v>
      </c>
      <c r="B48" s="8">
        <v>15427.859999999999</v>
      </c>
      <c r="C48" s="8">
        <v>1897.7100000000003</v>
      </c>
      <c r="D48" s="8">
        <v>12673.439999999999</v>
      </c>
      <c r="E48" s="8">
        <v>6564.67</v>
      </c>
      <c r="F48" s="8">
        <v>21173.929999999997</v>
      </c>
      <c r="G48" s="8">
        <v>6435.8799999999992</v>
      </c>
      <c r="H48" s="8">
        <v>3451.6800000000007</v>
      </c>
      <c r="I48" s="8">
        <v>288.72000000000003</v>
      </c>
      <c r="J48" s="8">
        <v>3148.2</v>
      </c>
      <c r="K48" s="8">
        <v>8253.9500000000007</v>
      </c>
      <c r="L48" s="8"/>
      <c r="M48" s="8">
        <v>4325.55</v>
      </c>
      <c r="N48" s="8">
        <v>83641.59</v>
      </c>
    </row>
    <row r="49" spans="1:14" x14ac:dyDescent="0.35">
      <c r="A49" s="4" t="s">
        <v>45</v>
      </c>
      <c r="B49" s="8"/>
      <c r="C49" s="8"/>
      <c r="D49" s="8"/>
      <c r="E49" s="8"/>
      <c r="F49" s="8"/>
      <c r="G49" s="8"/>
      <c r="H49" s="8"/>
      <c r="I49" s="8"/>
      <c r="J49" s="8"/>
      <c r="K49" s="8">
        <v>-633.6</v>
      </c>
      <c r="L49" s="8"/>
      <c r="M49" s="8"/>
      <c r="N49" s="8">
        <v>-633.6</v>
      </c>
    </row>
    <row r="50" spans="1:14" x14ac:dyDescent="0.35">
      <c r="A50" s="4" t="s">
        <v>46</v>
      </c>
      <c r="B50" s="8"/>
      <c r="C50" s="8">
        <v>4583.1499999999996</v>
      </c>
      <c r="D50" s="8">
        <v>3645.08</v>
      </c>
      <c r="E50" s="8">
        <v>4013.1399999999994</v>
      </c>
      <c r="F50" s="8"/>
      <c r="G50" s="8"/>
      <c r="H50" s="8">
        <v>804.06</v>
      </c>
      <c r="I50" s="8"/>
      <c r="J50" s="8"/>
      <c r="K50" s="8"/>
      <c r="L50" s="8"/>
      <c r="M50" s="8"/>
      <c r="N50" s="8">
        <v>13045.429999999998</v>
      </c>
    </row>
    <row r="51" spans="1:14" x14ac:dyDescent="0.35">
      <c r="A51" s="4" t="s">
        <v>47</v>
      </c>
      <c r="B51" s="8">
        <v>2412.1799999999998</v>
      </c>
      <c r="C51" s="8">
        <v>2126.29</v>
      </c>
      <c r="D51" s="8">
        <v>7468.8200000000006</v>
      </c>
      <c r="E51" s="8">
        <v>8576.6400000000012</v>
      </c>
      <c r="F51" s="8">
        <v>2680.2</v>
      </c>
      <c r="G51" s="8">
        <v>5074.51</v>
      </c>
      <c r="H51" s="8">
        <v>2626.59</v>
      </c>
      <c r="I51" s="8"/>
      <c r="J51" s="8">
        <v>4056.0299999999997</v>
      </c>
      <c r="K51" s="8"/>
      <c r="L51" s="8"/>
      <c r="M51" s="8"/>
      <c r="N51" s="8">
        <v>35021.26</v>
      </c>
    </row>
    <row r="52" spans="1:14" x14ac:dyDescent="0.35">
      <c r="A52" s="4" t="s">
        <v>48</v>
      </c>
      <c r="B52" s="8">
        <v>375.48</v>
      </c>
      <c r="C52" s="8">
        <v>434.45</v>
      </c>
      <c r="D52" s="8">
        <v>523.51</v>
      </c>
      <c r="E52" s="8">
        <v>288.83</v>
      </c>
      <c r="F52" s="8"/>
      <c r="G52" s="8"/>
      <c r="H52" s="8"/>
      <c r="I52" s="8"/>
      <c r="J52" s="8">
        <v>-402.25</v>
      </c>
      <c r="K52" s="8"/>
      <c r="L52" s="8"/>
      <c r="M52" s="8"/>
      <c r="N52" s="8">
        <v>1220.02</v>
      </c>
    </row>
    <row r="53" spans="1:14" x14ac:dyDescent="0.35">
      <c r="A53" s="4" t="s">
        <v>49</v>
      </c>
      <c r="B53" s="8"/>
      <c r="C53" s="8">
        <v>4642.76</v>
      </c>
      <c r="D53" s="8">
        <v>3181.2500000000009</v>
      </c>
      <c r="E53" s="8">
        <v>1852.91</v>
      </c>
      <c r="F53" s="8"/>
      <c r="G53" s="8"/>
      <c r="H53" s="8"/>
      <c r="I53" s="8"/>
      <c r="J53" s="8"/>
      <c r="K53" s="8"/>
      <c r="L53" s="8"/>
      <c r="M53" s="8"/>
      <c r="N53" s="8">
        <v>9676.9200000000019</v>
      </c>
    </row>
    <row r="54" spans="1:14" x14ac:dyDescent="0.35">
      <c r="A54" s="4" t="s">
        <v>50</v>
      </c>
      <c r="B54" s="8">
        <v>43929.82</v>
      </c>
      <c r="C54" s="8">
        <v>31766.639999999999</v>
      </c>
      <c r="D54" s="8">
        <v>50168.400000000009</v>
      </c>
      <c r="E54" s="8"/>
      <c r="F54" s="8">
        <v>62503.28</v>
      </c>
      <c r="G54" s="8"/>
      <c r="H54" s="8">
        <v>21247.690000000002</v>
      </c>
      <c r="I54" s="8"/>
      <c r="J54" s="8"/>
      <c r="K54" s="8"/>
      <c r="L54" s="8"/>
      <c r="M54" s="8"/>
      <c r="N54" s="8">
        <v>209615.83000000002</v>
      </c>
    </row>
    <row r="55" spans="1:14" x14ac:dyDescent="0.35">
      <c r="A55" s="4" t="s">
        <v>51</v>
      </c>
      <c r="B55" s="8"/>
      <c r="C55" s="8">
        <v>4467.53</v>
      </c>
      <c r="D55" s="8">
        <v>8652.9</v>
      </c>
      <c r="E55" s="8">
        <v>31140.86</v>
      </c>
      <c r="F55" s="8">
        <v>7113.4800000000005</v>
      </c>
      <c r="G55" s="8">
        <v>10929.01</v>
      </c>
      <c r="H55" s="8">
        <v>5342.53</v>
      </c>
      <c r="I55" s="8"/>
      <c r="J55" s="8">
        <v>19434.150000000001</v>
      </c>
      <c r="K55" s="8">
        <v>12501.41</v>
      </c>
      <c r="L55" s="8"/>
      <c r="M55" s="8">
        <v>12250.25</v>
      </c>
      <c r="N55" s="8">
        <v>111832.12000000002</v>
      </c>
    </row>
    <row r="56" spans="1:14" x14ac:dyDescent="0.35">
      <c r="A56" s="4" t="s">
        <v>52</v>
      </c>
      <c r="B56" s="8">
        <v>192324.51000000024</v>
      </c>
      <c r="C56" s="8">
        <v>414999.58999999985</v>
      </c>
      <c r="D56" s="8">
        <v>358481.65999999992</v>
      </c>
      <c r="E56" s="8">
        <v>358609.45</v>
      </c>
      <c r="F56" s="8">
        <v>242933.83</v>
      </c>
      <c r="G56" s="8">
        <v>433772.66000000009</v>
      </c>
      <c r="H56" s="8">
        <v>153802.83000000005</v>
      </c>
      <c r="I56" s="8">
        <v>390260.55999999976</v>
      </c>
      <c r="J56" s="8">
        <v>188412.66999999978</v>
      </c>
      <c r="K56" s="8">
        <v>262125.47999999995</v>
      </c>
      <c r="L56" s="8">
        <v>253734.93000000034</v>
      </c>
      <c r="M56" s="8">
        <v>304766.73</v>
      </c>
      <c r="N56" s="8">
        <v>3554224.9</v>
      </c>
    </row>
    <row r="57" spans="1:14" x14ac:dyDescent="0.35">
      <c r="A57" s="3" t="s">
        <v>2</v>
      </c>
      <c r="B57" s="8">
        <v>1035288.8500000003</v>
      </c>
      <c r="C57" s="8">
        <v>1100508.67</v>
      </c>
      <c r="D57" s="8">
        <v>1017904.78</v>
      </c>
      <c r="E57" s="8">
        <v>959020.81</v>
      </c>
      <c r="F57" s="8">
        <v>953802.70000000007</v>
      </c>
      <c r="G57" s="8">
        <v>910137.83000000007</v>
      </c>
      <c r="H57" s="8">
        <v>778347.56</v>
      </c>
      <c r="I57" s="8">
        <v>661985.50999999978</v>
      </c>
      <c r="J57" s="8">
        <v>622814.23999999976</v>
      </c>
      <c r="K57" s="8">
        <v>655003.42999999993</v>
      </c>
      <c r="L57" s="8">
        <v>515164.23000000033</v>
      </c>
      <c r="M57" s="8">
        <v>607280.41999999993</v>
      </c>
      <c r="N57" s="8">
        <v>9817259.0300000012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09E9-96E5-4E6F-B6AE-23D258BC8B0F}">
  <dimension ref="A1:B3"/>
  <sheetViews>
    <sheetView workbookViewId="0">
      <selection activeCell="H15" sqref="H15"/>
    </sheetView>
  </sheetViews>
  <sheetFormatPr defaultRowHeight="14.5" x14ac:dyDescent="0.35"/>
  <cols>
    <col min="1" max="1" width="13.81640625" customWidth="1"/>
    <col min="2" max="2" width="20.1796875" customWidth="1"/>
  </cols>
  <sheetData>
    <row r="1" spans="1:2" x14ac:dyDescent="0.35">
      <c r="A1" s="12" t="s">
        <v>53</v>
      </c>
    </row>
    <row r="3" spans="1:2" x14ac:dyDescent="0.35">
      <c r="A3" s="1" t="s">
        <v>54</v>
      </c>
      <c r="B3" s="11">
        <v>9817259.0299999956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E3C14-164A-44AA-94CA-608232828CA7}">
  <dimension ref="A1:N12"/>
  <sheetViews>
    <sheetView zoomScale="101" workbookViewId="0">
      <selection activeCell="K25" sqref="K25"/>
    </sheetView>
  </sheetViews>
  <sheetFormatPr defaultRowHeight="14.5" x14ac:dyDescent="0.35"/>
  <cols>
    <col min="2" max="2" width="17.54296875" customWidth="1"/>
    <col min="3" max="3" width="12" bestFit="1" customWidth="1"/>
    <col min="4" max="4" width="9.81640625" bestFit="1" customWidth="1"/>
    <col min="5" max="8" width="10.81640625" bestFit="1" customWidth="1"/>
    <col min="9" max="14" width="9.81640625" bestFit="1" customWidth="1"/>
  </cols>
  <sheetData>
    <row r="1" spans="1:14" x14ac:dyDescent="0.35">
      <c r="A1" s="12" t="s">
        <v>55</v>
      </c>
    </row>
    <row r="2" spans="1:14" x14ac:dyDescent="0.35">
      <c r="A2" s="5" t="s">
        <v>56</v>
      </c>
    </row>
    <row r="3" spans="1:14" x14ac:dyDescent="0.35">
      <c r="A3" s="5" t="s">
        <v>57</v>
      </c>
    </row>
    <row r="5" spans="1:14" x14ac:dyDescent="0.35">
      <c r="B5" s="4"/>
      <c r="C5" s="3" t="s">
        <v>58</v>
      </c>
    </row>
    <row r="6" spans="1:14" x14ac:dyDescent="0.35">
      <c r="B6" s="3" t="s">
        <v>59</v>
      </c>
      <c r="C6" s="6">
        <v>102319.04000000001</v>
      </c>
    </row>
    <row r="7" spans="1:14" x14ac:dyDescent="0.35">
      <c r="B7" s="3" t="s">
        <v>60</v>
      </c>
      <c r="C7" s="6">
        <v>77133.58</v>
      </c>
    </row>
    <row r="8" spans="1:14" x14ac:dyDescent="0.35">
      <c r="B8" s="4"/>
      <c r="C8" s="6">
        <f>SUM(C6:C7)</f>
        <v>179452.62</v>
      </c>
    </row>
    <row r="10" spans="1:14" x14ac:dyDescent="0.35">
      <c r="B10" s="4"/>
      <c r="C10" s="3">
        <v>1</v>
      </c>
      <c r="D10" s="3">
        <v>2</v>
      </c>
      <c r="E10" s="3">
        <v>3</v>
      </c>
      <c r="F10" s="3">
        <v>4</v>
      </c>
      <c r="G10" s="3">
        <v>5</v>
      </c>
      <c r="H10" s="3">
        <v>6</v>
      </c>
      <c r="I10" s="3">
        <v>7</v>
      </c>
      <c r="J10" s="3">
        <v>8</v>
      </c>
      <c r="K10" s="3">
        <v>9</v>
      </c>
      <c r="L10" s="3">
        <v>10</v>
      </c>
      <c r="M10" s="3">
        <v>11</v>
      </c>
      <c r="N10" s="3">
        <v>12</v>
      </c>
    </row>
    <row r="11" spans="1:14" x14ac:dyDescent="0.35">
      <c r="B11" s="3" t="s">
        <v>59</v>
      </c>
      <c r="C11" s="6">
        <v>6987.68</v>
      </c>
      <c r="D11" s="6">
        <v>6962.67</v>
      </c>
      <c r="E11" s="6">
        <v>13735.25</v>
      </c>
      <c r="F11" s="6">
        <v>10835.67</v>
      </c>
      <c r="G11" s="6">
        <v>10929.71</v>
      </c>
      <c r="H11" s="6">
        <v>10942.01</v>
      </c>
      <c r="I11" s="6">
        <v>8443.81</v>
      </c>
      <c r="J11" s="6">
        <v>7531.86</v>
      </c>
      <c r="K11" s="6">
        <v>7404.74</v>
      </c>
      <c r="L11" s="6">
        <v>7554.68</v>
      </c>
      <c r="M11" s="6">
        <v>7554.68</v>
      </c>
      <c r="N11" s="6">
        <v>3436.28</v>
      </c>
    </row>
    <row r="12" spans="1:14" x14ac:dyDescent="0.35">
      <c r="B12" s="3" t="s">
        <v>60</v>
      </c>
      <c r="C12" s="6">
        <v>7921.6</v>
      </c>
      <c r="D12" s="6">
        <v>7921.6</v>
      </c>
      <c r="E12" s="6">
        <v>5807.26</v>
      </c>
      <c r="F12" s="6">
        <v>5807.25</v>
      </c>
      <c r="G12" s="6">
        <v>5807.26</v>
      </c>
      <c r="H12" s="6">
        <v>5807.25</v>
      </c>
      <c r="I12" s="6">
        <v>7460.2</v>
      </c>
      <c r="J12" s="6">
        <v>6021.36</v>
      </c>
      <c r="K12" s="6">
        <v>6017.91</v>
      </c>
      <c r="L12" s="6">
        <v>6183.61</v>
      </c>
      <c r="M12" s="6">
        <v>6189.14</v>
      </c>
      <c r="N12" s="6">
        <v>6189.14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6875DAA033B4EBB4DE4924C876A76" ma:contentTypeVersion="26" ma:contentTypeDescription="Create a new document." ma:contentTypeScope="" ma:versionID="270229b73b1ea80b36da7a694b73641f">
  <xsd:schema xmlns:xsd="http://www.w3.org/2001/XMLSchema" xmlns:xs="http://www.w3.org/2001/XMLSchema" xmlns:p="http://schemas.microsoft.com/office/2006/metadata/properties" xmlns:ns1="http://schemas.microsoft.com/sharepoint/v3" xmlns:ns2="64b30616-66ff-4eb1-9477-6653d1b966c2" xmlns:ns3="68735c13-e712-4cf8-8c85-d723bc7c4a82" targetNamespace="http://schemas.microsoft.com/office/2006/metadata/properties" ma:root="true" ma:fieldsID="0f9257c0255f7fe4184d487f8c011cf7" ns1:_="" ns2:_="" ns3:_="">
    <xsd:import namespace="http://schemas.microsoft.com/sharepoint/v3"/>
    <xsd:import namespace="64b30616-66ff-4eb1-9477-6653d1b966c2"/>
    <xsd:import namespace="68735c13-e712-4cf8-8c85-d723bc7c4a82"/>
    <xsd:element name="properties">
      <xsd:complexType>
        <xsd:sequence>
          <xsd:element name="documentManagement">
            <xsd:complexType>
              <xsd:all>
                <xsd:element ref="ns2:Date" minOccurs="0"/>
                <xsd:element ref="ns2:Ward_x002f_Department_x002f_Area" minOccurs="0"/>
                <xsd:element ref="ns2:Directorat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Reviewed" minOccurs="0"/>
                <xsd:element ref="ns2:Comments" minOccurs="0"/>
                <xsd:element ref="ns2:FolderReviewed" minOccurs="0"/>
                <xsd:element ref="ns2:_Flow_SignoffStatu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30616-66ff-4eb1-9477-6653d1b966c2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dexed="true" ma:internalName="Date" ma:readOnly="false">
      <xsd:simpleType>
        <xsd:restriction base="dms:DateTime"/>
      </xsd:simpleType>
    </xsd:element>
    <xsd:element name="Ward_x002f_Department_x002f_Area" ma:index="9" nillable="true" ma:displayName="Ward/Department/Area" ma:internalName="Ward_x002f_Department_x002f_Area" ma:readOnly="false">
      <xsd:simpleType>
        <xsd:restriction base="dms:Text">
          <xsd:maxLength value="255"/>
        </xsd:restriction>
      </xsd:simpleType>
    </xsd:element>
    <xsd:element name="Directorate" ma:index="10" nillable="true" ma:displayName="Directorate" ma:default="Corporate" ma:format="Dropdown" ma:internalName="Directorate" ma:readOnly="false">
      <xsd:simpleType>
        <xsd:restriction base="dms:Choice">
          <xsd:enumeration value="Corporate"/>
          <xsd:enumeration value="Chief Executive"/>
          <xsd:enumeration value="Diagnostic &amp; Clinical Support"/>
          <xsd:enumeration value="Estates &amp; Facilities"/>
          <xsd:enumeration value="Family Care"/>
          <xsd:enumeration value="Finance &amp; Informatics"/>
          <xsd:enumeration value="Governance"/>
          <xsd:enumeration value="HR&amp;OD"/>
          <xsd:enumeration value="MEC"/>
          <xsd:enumeration value="CIC"/>
          <xsd:enumeration value="Integrated Care Group"/>
          <xsd:enumeration value="Research &amp; Development"/>
          <xsd:enumeration value="Surgical &amp; Anaesthetics Service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f832873-005e-4391-b9a3-607b299bd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viewed" ma:index="24" nillable="true" ma:displayName="Reviewed" ma:description="This DPIA has been reviewed and the data included in the Asset register " ma:format="Dropdown" ma:internalName="Reviewed">
      <xsd:simpleType>
        <xsd:restriction base="dms:Note">
          <xsd:maxLength value="255"/>
        </xsd:restriction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FolderReviewed" ma:index="26" nillable="true" ma:displayName="Folder Reviewed" ma:format="Dropdown" ma:internalName="FolderReviewed">
      <xsd:simpleType>
        <xsd:restriction base="dms:Choice">
          <xsd:enumeration value="Yes"/>
          <xsd:enumeration value="Requires further investigation"/>
          <xsd:enumeration value="No"/>
        </xsd:restriction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35c13-e712-4cf8-8c85-d723bc7c4a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7250231-266a-4d0b-a76e-1e0f77fb3ca8}" ma:internalName="TaxCatchAll" ma:showField="CatchAllData" ma:web="68735c13-e712-4cf8-8c85-d723bc7c4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FolderReviewed xmlns="64b30616-66ff-4eb1-9477-6653d1b966c2" xsi:nil="true"/>
    <Date xmlns="64b30616-66ff-4eb1-9477-6653d1b966c2" xsi:nil="true"/>
    <TaxCatchAll xmlns="68735c13-e712-4cf8-8c85-d723bc7c4a82" xsi:nil="true"/>
    <Reviewed xmlns="64b30616-66ff-4eb1-9477-6653d1b966c2" xsi:nil="true"/>
    <Directorate xmlns="64b30616-66ff-4eb1-9477-6653d1b966c2">Corporate</Directorate>
    <lcf76f155ced4ddcb4097134ff3c332f xmlns="64b30616-66ff-4eb1-9477-6653d1b966c2">
      <Terms xmlns="http://schemas.microsoft.com/office/infopath/2007/PartnerControls"/>
    </lcf76f155ced4ddcb4097134ff3c332f>
    <_Flow_SignoffStatus xmlns="64b30616-66ff-4eb1-9477-6653d1b966c2" xsi:nil="true"/>
    <_ip_UnifiedCompliancePolicyProperties xmlns="http://schemas.microsoft.com/sharepoint/v3" xsi:nil="true"/>
    <Comments xmlns="64b30616-66ff-4eb1-9477-6653d1b966c2" xsi:nil="true"/>
    <Ward_x002f_Department_x002f_Area xmlns="64b30616-66ff-4eb1-9477-6653d1b966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4CA376-4398-4058-8660-116B85D09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4b30616-66ff-4eb1-9477-6653d1b966c2"/>
    <ds:schemaRef ds:uri="68735c13-e712-4cf8-8c85-d723bc7c4a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75AE9E-5E0B-4546-A07C-CFF288C597B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4b30616-66ff-4eb1-9477-6653d1b966c2"/>
    <ds:schemaRef ds:uri="68735c13-e712-4cf8-8c85-d723bc7c4a82"/>
  </ds:schemaRefs>
</ds:datastoreItem>
</file>

<file path=customXml/itemProps3.xml><?xml version="1.0" encoding="utf-8"?>
<ds:datastoreItem xmlns:ds="http://schemas.openxmlformats.org/officeDocument/2006/customXml" ds:itemID="{4C47EB5E-9830-4E02-8BAB-45206E779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</vt:lpstr>
      <vt:lpstr>2.</vt:lpstr>
      <vt:lpstr>3.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 Morgan (ELHT) Finance</dc:creator>
  <cp:keywords/>
  <dc:description/>
  <cp:lastModifiedBy>Cassidy Coral (ELHT) Information Governance</cp:lastModifiedBy>
  <cp:revision/>
  <dcterms:created xsi:type="dcterms:W3CDTF">2025-12-10T09:42:18Z</dcterms:created>
  <dcterms:modified xsi:type="dcterms:W3CDTF">2025-12-29T15:44:57Z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0x01010061B6875DAA033B4EBB4DE4924C876A76</vt:lpwstr>
  </property>
  <property fmtid="{D5CDD505-2E9C-101B-9397-08002B2CF9AE}" pid="3" name="MediaServiceImageTags">
    <vt:lpwstr/>
  </property>
</Properties>
</file>